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 codeName="{662AC1DA-710E-409A-AF98-282AFDE2298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eb Site\"/>
    </mc:Choice>
  </mc:AlternateContent>
  <xr:revisionPtr revIDLastSave="0" documentId="13_ncr:40009_{7EC8E1F8-C6BB-41E4-9475-CC6747FEC133}" xr6:coauthVersionLast="45" xr6:coauthVersionMax="45" xr10:uidLastSave="{00000000-0000-0000-0000-000000000000}"/>
  <bookViews>
    <workbookView xWindow="-120" yWindow="-120" windowWidth="29040" windowHeight="15840"/>
  </bookViews>
  <sheets>
    <sheet name="DATA" sheetId="4" r:id="rId1"/>
  </sheets>
  <definedNames>
    <definedName name="Aux">DATA!$H$16:$H$21</definedName>
    <definedName name="Number">DATA!$B$12</definedName>
    <definedName name="Power">DATA!$E$16:$E$21</definedName>
    <definedName name="Quota">DATA!$B$13</definedName>
    <definedName name="Shapley">DATA!$F$16:$F$66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wings">DATA!$D$16:$D$66</definedName>
    <definedName name="Total">DATA!$B$67</definedName>
    <definedName name="Votes">DATA!$B$16:$B$66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4" l="1"/>
  <c r="E66" i="4" s="1"/>
  <c r="B67" i="4"/>
  <c r="C42" i="4" s="1"/>
  <c r="F67" i="4"/>
  <c r="C55" i="4"/>
  <c r="H55" i="4" s="1"/>
  <c r="C43" i="4"/>
  <c r="C46" i="4" l="1"/>
  <c r="H46" i="4" s="1"/>
  <c r="C29" i="4"/>
  <c r="H29" i="4" s="1"/>
  <c r="C66" i="4"/>
  <c r="C19" i="4"/>
  <c r="H19" i="4" s="1"/>
  <c r="C27" i="4"/>
  <c r="H27" i="4" s="1"/>
  <c r="C35" i="4"/>
  <c r="H35" i="4" s="1"/>
  <c r="C22" i="4"/>
  <c r="H22" i="4" s="1"/>
  <c r="C49" i="4"/>
  <c r="H49" i="4" s="1"/>
  <c r="C57" i="4"/>
  <c r="H57" i="4" s="1"/>
  <c r="C45" i="4"/>
  <c r="H45" i="4" s="1"/>
  <c r="C65" i="4"/>
  <c r="H65" i="4" s="1"/>
  <c r="C30" i="4"/>
  <c r="H30" i="4" s="1"/>
  <c r="C51" i="4"/>
  <c r="H51" i="4" s="1"/>
  <c r="C59" i="4"/>
  <c r="H59" i="4" s="1"/>
  <c r="C63" i="4"/>
  <c r="H63" i="4" s="1"/>
  <c r="C25" i="4"/>
  <c r="H25" i="4" s="1"/>
  <c r="C33" i="4"/>
  <c r="H33" i="4" s="1"/>
  <c r="C41" i="4"/>
  <c r="H41" i="4" s="1"/>
  <c r="C38" i="4"/>
  <c r="H38" i="4" s="1"/>
  <c r="C53" i="4"/>
  <c r="H53" i="4" s="1"/>
  <c r="C61" i="4"/>
  <c r="H61" i="4" s="1"/>
  <c r="C16" i="4"/>
  <c r="H16" i="4" s="1"/>
  <c r="E33" i="4"/>
  <c r="E30" i="4"/>
  <c r="G30" i="4" s="1"/>
  <c r="E44" i="4"/>
  <c r="E35" i="4"/>
  <c r="G35" i="4" s="1"/>
  <c r="E22" i="4"/>
  <c r="G22" i="4" s="1"/>
  <c r="E48" i="4"/>
  <c r="E24" i="4"/>
  <c r="E42" i="4"/>
  <c r="G42" i="4" s="1"/>
  <c r="E28" i="4"/>
  <c r="E16" i="4"/>
  <c r="G16" i="4" s="1"/>
  <c r="E50" i="4"/>
  <c r="E47" i="4"/>
  <c r="E56" i="4"/>
  <c r="E52" i="4"/>
  <c r="E29" i="4"/>
  <c r="G29" i="4" s="1"/>
  <c r="E25" i="4"/>
  <c r="E20" i="4"/>
  <c r="E40" i="4"/>
  <c r="E36" i="4"/>
  <c r="E46" i="4"/>
  <c r="E59" i="4"/>
  <c r="E58" i="4"/>
  <c r="E45" i="4"/>
  <c r="G45" i="4" s="1"/>
  <c r="E61" i="4"/>
  <c r="E34" i="4"/>
  <c r="E31" i="4"/>
  <c r="E23" i="4"/>
  <c r="E21" i="4"/>
  <c r="E17" i="4"/>
  <c r="E26" i="4"/>
  <c r="E39" i="4"/>
  <c r="E53" i="4"/>
  <c r="E62" i="4"/>
  <c r="E43" i="4"/>
  <c r="G43" i="4" s="1"/>
  <c r="E54" i="4"/>
  <c r="E38" i="4"/>
  <c r="E65" i="4"/>
  <c r="G65" i="4" s="1"/>
  <c r="E64" i="4"/>
  <c r="E37" i="4"/>
  <c r="E19" i="4"/>
  <c r="E18" i="4"/>
  <c r="E27" i="4"/>
  <c r="E41" i="4"/>
  <c r="G41" i="4" s="1"/>
  <c r="E51" i="4"/>
  <c r="E57" i="4"/>
  <c r="E32" i="4"/>
  <c r="E55" i="4"/>
  <c r="G55" i="4" s="1"/>
  <c r="E60" i="4"/>
  <c r="E49" i="4"/>
  <c r="E63" i="4"/>
  <c r="G63" i="4" s="1"/>
  <c r="G66" i="4"/>
  <c r="H42" i="4"/>
  <c r="C23" i="4"/>
  <c r="C47" i="4"/>
  <c r="C62" i="4"/>
  <c r="C18" i="4"/>
  <c r="C20" i="4"/>
  <c r="C28" i="4"/>
  <c r="C36" i="4"/>
  <c r="C44" i="4"/>
  <c r="C48" i="4"/>
  <c r="C50" i="4"/>
  <c r="C52" i="4"/>
  <c r="C54" i="4"/>
  <c r="C56" i="4"/>
  <c r="C58" i="4"/>
  <c r="C60" i="4"/>
  <c r="C21" i="4"/>
  <c r="C37" i="4"/>
  <c r="C39" i="4"/>
  <c r="H66" i="4"/>
  <c r="H43" i="4"/>
  <c r="C31" i="4"/>
  <c r="C64" i="4"/>
  <c r="C17" i="4"/>
  <c r="C24" i="4"/>
  <c r="C26" i="4"/>
  <c r="C32" i="4"/>
  <c r="C34" i="4"/>
  <c r="C40" i="4"/>
  <c r="G19" i="4" l="1"/>
  <c r="G38" i="4"/>
  <c r="G53" i="4"/>
  <c r="G46" i="4"/>
  <c r="G25" i="4"/>
  <c r="G27" i="4"/>
  <c r="G49" i="4"/>
  <c r="G57" i="4"/>
  <c r="G59" i="4"/>
  <c r="G33" i="4"/>
  <c r="G51" i="4"/>
  <c r="G61" i="4"/>
  <c r="E67" i="4"/>
  <c r="H37" i="4"/>
  <c r="G37" i="4"/>
  <c r="G20" i="4"/>
  <c r="H20" i="4"/>
  <c r="H23" i="4"/>
  <c r="G23" i="4"/>
  <c r="G26" i="4"/>
  <c r="H26" i="4"/>
  <c r="H31" i="4"/>
  <c r="G31" i="4"/>
  <c r="G21" i="4"/>
  <c r="H21" i="4"/>
  <c r="G54" i="4"/>
  <c r="H54" i="4"/>
  <c r="G44" i="4"/>
  <c r="H44" i="4"/>
  <c r="G18" i="4"/>
  <c r="H18" i="4"/>
  <c r="C67" i="4"/>
  <c r="G64" i="4"/>
  <c r="H64" i="4"/>
  <c r="H56" i="4"/>
  <c r="G56" i="4"/>
  <c r="G40" i="4"/>
  <c r="H40" i="4"/>
  <c r="H24" i="4"/>
  <c r="G24" i="4"/>
  <c r="H60" i="4"/>
  <c r="G60" i="4"/>
  <c r="H52" i="4"/>
  <c r="G52" i="4"/>
  <c r="G36" i="4"/>
  <c r="H36" i="4"/>
  <c r="G62" i="4"/>
  <c r="H62" i="4"/>
  <c r="G32" i="4"/>
  <c r="H32" i="4"/>
  <c r="G48" i="4"/>
  <c r="H48" i="4"/>
  <c r="H34" i="4"/>
  <c r="G34" i="4"/>
  <c r="G17" i="4"/>
  <c r="H17" i="4"/>
  <c r="G39" i="4"/>
  <c r="H39" i="4"/>
  <c r="H58" i="4"/>
  <c r="G58" i="4"/>
  <c r="G50" i="4"/>
  <c r="H50" i="4"/>
  <c r="G28" i="4"/>
  <c r="H28" i="4"/>
  <c r="G47" i="4"/>
  <c r="H47" i="4"/>
  <c r="E12" i="4" l="1"/>
  <c r="F12" i="4"/>
</calcChain>
</file>

<file path=xl/sharedStrings.xml><?xml version="1.0" encoding="utf-8"?>
<sst xmlns="http://schemas.openxmlformats.org/spreadsheetml/2006/main" count="93" uniqueCount="89">
  <si>
    <t>WEIGHTED VOTING SYSTEM CALCULATOR</t>
  </si>
  <si>
    <t>Inputs</t>
  </si>
  <si>
    <t>Quota</t>
  </si>
  <si>
    <t>Root Mean Square Distance</t>
  </si>
  <si>
    <t>Voting</t>
  </si>
  <si>
    <t>Squared</t>
  </si>
  <si>
    <t>Player</t>
  </si>
  <si>
    <t>Votes</t>
  </si>
  <si>
    <t>Index</t>
  </si>
  <si>
    <t>Deviations</t>
  </si>
  <si>
    <t>California</t>
  </si>
  <si>
    <t>Texas</t>
  </si>
  <si>
    <t>New York</t>
  </si>
  <si>
    <t>Florida</t>
  </si>
  <si>
    <t>Illinois</t>
  </si>
  <si>
    <t>Pennsylvania</t>
  </si>
  <si>
    <t>Ohio</t>
  </si>
  <si>
    <t>Michigan</t>
  </si>
  <si>
    <t>Georgia</t>
  </si>
  <si>
    <t>New Jersey</t>
  </si>
  <si>
    <t>North Carolina</t>
  </si>
  <si>
    <t>Virginia</t>
  </si>
  <si>
    <t>Indiana</t>
  </si>
  <si>
    <t>Missouri</t>
  </si>
  <si>
    <t>Tennessee</t>
  </si>
  <si>
    <t>Washington</t>
  </si>
  <si>
    <t>Arizona</t>
  </si>
  <si>
    <t>Maryland</t>
  </si>
  <si>
    <t>Minnesota</t>
  </si>
  <si>
    <t>Wisconsin</t>
  </si>
  <si>
    <t>Alabama</t>
  </si>
  <si>
    <t>Colorado</t>
  </si>
  <si>
    <t>Louisiana</t>
  </si>
  <si>
    <t>Kentucky</t>
  </si>
  <si>
    <t>South Carolina</t>
  </si>
  <si>
    <t>Connecticut</t>
  </si>
  <si>
    <t>Iowa</t>
  </si>
  <si>
    <t>Oklahoma</t>
  </si>
  <si>
    <t>Oregon</t>
  </si>
  <si>
    <t>Arkansas</t>
  </si>
  <si>
    <t>Kansas</t>
  </si>
  <si>
    <t>Mississippi</t>
  </si>
  <si>
    <t>Nebraska</t>
  </si>
  <si>
    <t>Nevada</t>
  </si>
  <si>
    <t>New Mexico</t>
  </si>
  <si>
    <t>Utah</t>
  </si>
  <si>
    <t>West Virginia</t>
  </si>
  <si>
    <t>Hawaii</t>
  </si>
  <si>
    <t>Idaho</t>
  </si>
  <si>
    <t>Maine</t>
  </si>
  <si>
    <t>New Hampshire</t>
  </si>
  <si>
    <t>Rhode Island</t>
  </si>
  <si>
    <t>Alaska</t>
  </si>
  <si>
    <t>Delaware</t>
  </si>
  <si>
    <t>District of Columbia</t>
  </si>
  <si>
    <t>Montana</t>
  </si>
  <si>
    <t>North Dakota</t>
  </si>
  <si>
    <t>South Dakota</t>
  </si>
  <si>
    <t>Vermont</t>
  </si>
  <si>
    <t>Wyoming</t>
  </si>
  <si>
    <t>Total</t>
  </si>
  <si>
    <t># of Players</t>
  </si>
  <si>
    <t>Swings</t>
  </si>
  <si>
    <t>Banzhaf</t>
  </si>
  <si>
    <t>Coleman</t>
  </si>
  <si>
    <t>Shapley</t>
  </si>
  <si>
    <t>Shubik</t>
  </si>
  <si>
    <t>Computes Voting Power Indexes</t>
  </si>
  <si>
    <t>NOTE</t>
  </si>
  <si>
    <t>Root Mean Square Distance is usual L2 norm, the square root of what Tannenbaum calls "faithfulness."</t>
  </si>
  <si>
    <t>Smaller weighted voting systems can be solved efficiently by changing the number of players and</t>
  </si>
  <si>
    <t xml:space="preserve">deleting unused cells (not rows), e.g., solve {12; 6,5,4,3,2,1} by entering 6 in B12, 12 in B13, 6,5,4,3,2,1 in </t>
  </si>
  <si>
    <t xml:space="preserve">In Mathematica Journal, Vol 7, Issue 1, Winter 1997, pp. 58-63, Tannenbaum shows that Banzhaf </t>
  </si>
  <si>
    <t>Massachusetts</t>
  </si>
  <si>
    <t>2010 Census</t>
  </si>
  <si>
    <t>Root Mean Square Distance is minimized at a quota of 315 using 1990 census data.  That number is now 316</t>
  </si>
  <si>
    <t>although it has no practical meaning since such a hurdle would never be implemented, because it would</t>
  </si>
  <si>
    <t>routinely throw presidential elections into the House.  Moreover, the Electoral College is clearly an artifact that</t>
  </si>
  <si>
    <t xml:space="preserve">B16:B21, deleting A22:F66 (again cells, not rows), solving, and saving as new file.  System with more than 51 players </t>
  </si>
  <si>
    <t>and/or vote total exceeding 1,000 requires editing of worksheet (including range names) and dimensions in macro.</t>
  </si>
  <si>
    <t>Robert A. Agnew, raagnew1@gmail.com</t>
  </si>
  <si>
    <t>www.raagnew.com</t>
  </si>
  <si>
    <t>Click  View &gt; Macros &gt; View Macros &gt; Run  in Excel 2016</t>
  </si>
  <si>
    <t xml:space="preserve">Spreadsheet runs in tandem with macro Calc.  </t>
  </si>
  <si>
    <t xml:space="preserve">Solves Electoral College weighted voting system in less than 30 seconds on a modern PC. </t>
  </si>
  <si>
    <t>Change quota and click  View &gt; Macros &gt; View Macros &gt; Run  in Excel 2016.</t>
  </si>
  <si>
    <t>Calculator has been updated for 2010 Census and associated U.S. House apportionment.</t>
  </si>
  <si>
    <t xml:space="preserve">Still, this treatment is interesting because it brings in game-theoretic power metrics which go beyond simple vote counts.   </t>
  </si>
  <si>
    <t xml:space="preserve">needs to be replaced by direct presidential elections, but this would require unlikely changes to the U.S. Constitution.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</si>
</sst>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0.000%"/>
    <numFmt numFmtId="170" formatCode="0.00000%"/>
    <numFmt numFmtId="172" formatCode="0.0000000%"/>
  </numFmts>
  <fonts count="8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/>
    <xf numFmtId="0" fontId="5" fillId="0" borderId="4" xfId="0" applyFont="1" applyBorder="1"/>
    <xf numFmtId="0" fontId="5" fillId="2" borderId="3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9" fontId="5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170" fontId="5" fillId="0" borderId="1" xfId="1" applyNumberFormat="1" applyFont="1" applyBorder="1" applyAlignment="1">
      <alignment horizontal="center"/>
    </xf>
    <xf numFmtId="168" fontId="5" fillId="0" borderId="4" xfId="1" applyNumberFormat="1" applyFont="1" applyBorder="1" applyAlignment="1">
      <alignment horizontal="center"/>
    </xf>
    <xf numFmtId="168" fontId="5" fillId="0" borderId="3" xfId="1" applyNumberFormat="1" applyFont="1" applyBorder="1" applyAlignment="1">
      <alignment horizontal="center"/>
    </xf>
    <xf numFmtId="168" fontId="5" fillId="0" borderId="2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/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8" fontId="5" fillId="0" borderId="5" xfId="1" applyNumberFormat="1" applyFont="1" applyBorder="1" applyAlignment="1">
      <alignment horizontal="center"/>
    </xf>
    <xf numFmtId="168" fontId="5" fillId="0" borderId="6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172" fontId="5" fillId="0" borderId="1" xfId="1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28"/>
  <sheetViews>
    <sheetView tabSelected="1" workbookViewId="0">
      <selection activeCell="A79" sqref="A79"/>
    </sheetView>
  </sheetViews>
  <sheetFormatPr defaultRowHeight="12.75" x14ac:dyDescent="0.2"/>
  <cols>
    <col min="1" max="1" width="25.7109375" customWidth="1"/>
    <col min="2" max="3" width="17.7109375" customWidth="1"/>
    <col min="4" max="4" width="20.7109375" customWidth="1"/>
    <col min="5" max="6" width="17.7109375" customWidth="1"/>
    <col min="7" max="7" width="10.7109375" hidden="1" customWidth="1"/>
    <col min="8" max="8" width="12.42578125" hidden="1" customWidth="1"/>
  </cols>
  <sheetData>
    <row r="1" spans="1:8" ht="23.25" x14ac:dyDescent="0.35">
      <c r="A1" s="37" t="s">
        <v>0</v>
      </c>
      <c r="B1" s="37"/>
      <c r="C1" s="37"/>
      <c r="D1" s="37"/>
      <c r="E1" s="37"/>
      <c r="F1" s="37"/>
    </row>
    <row r="2" spans="1:8" x14ac:dyDescent="0.2">
      <c r="A2" s="1"/>
      <c r="B2" s="1"/>
      <c r="D2" s="1"/>
      <c r="E2" s="1"/>
      <c r="F2" s="1"/>
    </row>
    <row r="3" spans="1:8" ht="20.25" x14ac:dyDescent="0.3">
      <c r="A3" s="38" t="s">
        <v>67</v>
      </c>
      <c r="B3" s="38"/>
      <c r="C3" s="38"/>
      <c r="D3" s="38"/>
      <c r="E3" s="38"/>
      <c r="F3" s="38"/>
    </row>
    <row r="4" spans="1:8" x14ac:dyDescent="0.2">
      <c r="A4" s="1"/>
      <c r="B4" s="1"/>
      <c r="D4" s="1"/>
      <c r="E4" s="1"/>
      <c r="F4" s="1"/>
    </row>
    <row r="5" spans="1:8" ht="15.75" x14ac:dyDescent="0.25">
      <c r="A5" s="42" t="s">
        <v>80</v>
      </c>
      <c r="B5" s="42"/>
      <c r="C5" s="42"/>
      <c r="D5" s="42"/>
      <c r="E5" s="42"/>
      <c r="F5" s="42"/>
    </row>
    <row r="6" spans="1:8" ht="15.75" x14ac:dyDescent="0.25">
      <c r="A6" s="43" t="s">
        <v>81</v>
      </c>
      <c r="B6" s="43"/>
      <c r="C6" s="43"/>
      <c r="D6" s="43"/>
      <c r="E6" s="43"/>
      <c r="F6" s="43"/>
    </row>
    <row r="7" spans="1:8" x14ac:dyDescent="0.2">
      <c r="A7" s="1"/>
      <c r="B7" s="1"/>
      <c r="D7" s="1"/>
      <c r="E7" s="1"/>
      <c r="F7" s="1"/>
    </row>
    <row r="8" spans="1:8" ht="15.75" x14ac:dyDescent="0.25">
      <c r="A8" s="1"/>
      <c r="B8" s="1"/>
      <c r="C8" s="40" t="s">
        <v>1</v>
      </c>
      <c r="D8" s="41"/>
      <c r="E8" s="1"/>
      <c r="F8" s="1"/>
    </row>
    <row r="9" spans="1:8" x14ac:dyDescent="0.2">
      <c r="A9" s="1"/>
      <c r="B9" s="1"/>
      <c r="E9" s="1"/>
      <c r="F9" s="1"/>
    </row>
    <row r="10" spans="1:8" ht="15.75" x14ac:dyDescent="0.25">
      <c r="A10" s="39" t="s">
        <v>82</v>
      </c>
      <c r="B10" s="39"/>
      <c r="C10" s="39"/>
      <c r="D10" s="39"/>
      <c r="E10" s="39"/>
      <c r="F10" s="39"/>
    </row>
    <row r="11" spans="1:8" x14ac:dyDescent="0.2">
      <c r="A11" s="1"/>
      <c r="B11" s="1"/>
      <c r="D11" s="1"/>
      <c r="E11" s="1"/>
      <c r="F11" s="1"/>
    </row>
    <row r="12" spans="1:8" x14ac:dyDescent="0.2">
      <c r="A12" s="2" t="s">
        <v>61</v>
      </c>
      <c r="B12" s="3">
        <v>51</v>
      </c>
      <c r="C12" s="35" t="s">
        <v>3</v>
      </c>
      <c r="D12" s="36"/>
      <c r="E12" s="15">
        <f>SQRT(SUM(G16:G66))</f>
        <v>1.1649886748074278E-2</v>
      </c>
      <c r="F12" s="29">
        <f>SQRT(SUM(H16:H66))</f>
        <v>8.7848540660549375E-3</v>
      </c>
    </row>
    <row r="13" spans="1:8" x14ac:dyDescent="0.2">
      <c r="A13" s="2" t="s">
        <v>2</v>
      </c>
      <c r="B13" s="3">
        <v>270</v>
      </c>
      <c r="C13" s="22"/>
      <c r="D13" s="19"/>
      <c r="E13" s="4" t="s">
        <v>63</v>
      </c>
      <c r="F13" s="4" t="s">
        <v>65</v>
      </c>
    </row>
    <row r="14" spans="1:8" x14ac:dyDescent="0.2">
      <c r="A14" s="22"/>
      <c r="B14" s="33" t="s">
        <v>74</v>
      </c>
      <c r="C14" s="6" t="s">
        <v>4</v>
      </c>
      <c r="D14" s="20"/>
      <c r="E14" s="6" t="s">
        <v>64</v>
      </c>
      <c r="F14" s="6" t="s">
        <v>66</v>
      </c>
      <c r="G14" s="4" t="s">
        <v>5</v>
      </c>
      <c r="H14" s="4" t="s">
        <v>5</v>
      </c>
    </row>
    <row r="15" spans="1:8" x14ac:dyDescent="0.2">
      <c r="A15" s="5" t="s">
        <v>6</v>
      </c>
      <c r="B15" s="32" t="s">
        <v>7</v>
      </c>
      <c r="C15" s="5" t="s">
        <v>8</v>
      </c>
      <c r="D15" s="21" t="s">
        <v>62</v>
      </c>
      <c r="E15" s="6" t="s">
        <v>8</v>
      </c>
      <c r="F15" s="5" t="s">
        <v>8</v>
      </c>
      <c r="G15" s="5" t="s">
        <v>9</v>
      </c>
      <c r="H15" s="5" t="s">
        <v>9</v>
      </c>
    </row>
    <row r="16" spans="1:8" x14ac:dyDescent="0.2">
      <c r="A16" s="33" t="s">
        <v>10</v>
      </c>
      <c r="B16" s="7">
        <v>55</v>
      </c>
      <c r="C16" s="16">
        <f t="shared" ref="C16:C47" si="0">B16/B$67</f>
        <v>0.10223048327137546</v>
      </c>
      <c r="D16" s="23">
        <v>530464653682739</v>
      </c>
      <c r="E16" s="18">
        <f>D16/D$67</f>
        <v>0.11360822958596903</v>
      </c>
      <c r="F16" s="25">
        <v>0.11029686127090108</v>
      </c>
      <c r="G16" s="8">
        <f t="shared" ref="G16:G47" si="1">(C16-E16)^2</f>
        <v>1.2945311119924751E-4</v>
      </c>
      <c r="H16" s="4">
        <f t="shared" ref="H16:H47" si="2">(C16-F16)^2</f>
        <v>6.5066454031230856E-5</v>
      </c>
    </row>
    <row r="17" spans="1:8" x14ac:dyDescent="0.2">
      <c r="A17" s="33" t="s">
        <v>11</v>
      </c>
      <c r="B17" s="7">
        <v>38</v>
      </c>
      <c r="C17" s="16">
        <f t="shared" si="0"/>
        <v>7.0631970260223054E-2</v>
      </c>
      <c r="D17" s="23">
        <v>336488186697933</v>
      </c>
      <c r="E17" s="16">
        <f t="shared" ref="E17:E66" si="3">D17/D$67</f>
        <v>7.2064796215825774E-2</v>
      </c>
      <c r="F17" s="26">
        <v>7.3222773399870766E-2</v>
      </c>
      <c r="G17" s="9">
        <f t="shared" si="1"/>
        <v>2.0529902190488495E-6</v>
      </c>
      <c r="H17" s="6">
        <f t="shared" si="2"/>
        <v>6.7122609084084454E-6</v>
      </c>
    </row>
    <row r="18" spans="1:8" x14ac:dyDescent="0.2">
      <c r="A18" s="33" t="s">
        <v>12</v>
      </c>
      <c r="B18" s="7">
        <v>29</v>
      </c>
      <c r="C18" s="16">
        <f t="shared" si="0"/>
        <v>5.3903345724907063E-2</v>
      </c>
      <c r="D18" s="23">
        <v>252173735474113</v>
      </c>
      <c r="E18" s="16">
        <f t="shared" si="3"/>
        <v>5.400739038199686E-2</v>
      </c>
      <c r="F18" s="26">
        <v>5.4833851214937765E-2</v>
      </c>
      <c r="G18" s="9">
        <f t="shared" si="1"/>
        <v>1.0825290668933408E-8</v>
      </c>
      <c r="H18" s="6">
        <f t="shared" si="2"/>
        <v>8.658404669772762E-7</v>
      </c>
    </row>
    <row r="19" spans="1:8" x14ac:dyDescent="0.2">
      <c r="A19" s="33" t="s">
        <v>13</v>
      </c>
      <c r="B19" s="7">
        <v>29</v>
      </c>
      <c r="C19" s="16">
        <f t="shared" si="0"/>
        <v>5.3903345724907063E-2</v>
      </c>
      <c r="D19" s="23">
        <v>252173735474113</v>
      </c>
      <c r="E19" s="16">
        <f t="shared" si="3"/>
        <v>5.400739038199686E-2</v>
      </c>
      <c r="F19" s="26">
        <v>5.4833851214937765E-2</v>
      </c>
      <c r="G19" s="9">
        <f t="shared" si="1"/>
        <v>1.0825290668933408E-8</v>
      </c>
      <c r="H19" s="6">
        <f t="shared" si="2"/>
        <v>8.658404669772762E-7</v>
      </c>
    </row>
    <row r="20" spans="1:8" x14ac:dyDescent="0.2">
      <c r="A20" s="33" t="s">
        <v>14</v>
      </c>
      <c r="B20" s="7">
        <v>20</v>
      </c>
      <c r="C20" s="16">
        <f t="shared" si="0"/>
        <v>3.717472118959108E-2</v>
      </c>
      <c r="D20" s="23">
        <v>171659645743663</v>
      </c>
      <c r="E20" s="16">
        <f t="shared" si="3"/>
        <v>3.6763898044667703E-2</v>
      </c>
      <c r="F20" s="26">
        <v>3.7149583970104365E-2</v>
      </c>
      <c r="G20" s="9">
        <f t="shared" si="1"/>
        <v>1.6877565640473362E-7</v>
      </c>
      <c r="H20" s="6">
        <f t="shared" si="2"/>
        <v>6.3187980352328383E-10</v>
      </c>
    </row>
    <row r="21" spans="1:8" x14ac:dyDescent="0.2">
      <c r="A21" s="33" t="s">
        <v>15</v>
      </c>
      <c r="B21" s="7">
        <v>20</v>
      </c>
      <c r="C21" s="16">
        <f t="shared" si="0"/>
        <v>3.717472118959108E-2</v>
      </c>
      <c r="D21" s="23">
        <v>171659645743663</v>
      </c>
      <c r="E21" s="16">
        <f t="shared" si="3"/>
        <v>3.6763898044667703E-2</v>
      </c>
      <c r="F21" s="26">
        <v>3.7149583970104365E-2</v>
      </c>
      <c r="G21" s="9">
        <f t="shared" si="1"/>
        <v>1.6877565640473362E-7</v>
      </c>
      <c r="H21" s="6">
        <f t="shared" si="2"/>
        <v>6.3187980352328383E-10</v>
      </c>
    </row>
    <row r="22" spans="1:8" x14ac:dyDescent="0.2">
      <c r="A22" s="33" t="s">
        <v>16</v>
      </c>
      <c r="B22" s="7">
        <v>18</v>
      </c>
      <c r="C22" s="16">
        <f t="shared" si="0"/>
        <v>3.3457249070631967E-2</v>
      </c>
      <c r="D22" s="23">
        <v>154159781773031</v>
      </c>
      <c r="E22" s="16">
        <f t="shared" si="3"/>
        <v>3.3015997878471426E-2</v>
      </c>
      <c r="F22" s="26">
        <v>3.3307114721313417E-2</v>
      </c>
      <c r="G22" s="9">
        <f t="shared" si="1"/>
        <v>1.9470261458309877E-7</v>
      </c>
      <c r="H22" s="6">
        <f t="shared" si="2"/>
        <v>2.2540322845304234E-8</v>
      </c>
    </row>
    <row r="23" spans="1:8" x14ac:dyDescent="0.2">
      <c r="A23" s="33" t="s">
        <v>17</v>
      </c>
      <c r="B23" s="7">
        <v>16</v>
      </c>
      <c r="C23" s="16">
        <f t="shared" si="0"/>
        <v>2.9739776951672861E-2</v>
      </c>
      <c r="D23" s="23">
        <v>136768683131125</v>
      </c>
      <c r="E23" s="16">
        <f t="shared" si="3"/>
        <v>2.9291391698690852E-2</v>
      </c>
      <c r="F23" s="26">
        <v>2.949472845371744E-2</v>
      </c>
      <c r="G23" s="9">
        <f t="shared" si="1"/>
        <v>2.0104933509174056E-7</v>
      </c>
      <c r="H23" s="6">
        <f t="shared" si="2"/>
        <v>6.0048766350208031E-8</v>
      </c>
    </row>
    <row r="24" spans="1:8" x14ac:dyDescent="0.2">
      <c r="A24" s="33" t="s">
        <v>18</v>
      </c>
      <c r="B24" s="7">
        <v>16</v>
      </c>
      <c r="C24" s="16">
        <f t="shared" si="0"/>
        <v>2.9739776951672861E-2</v>
      </c>
      <c r="D24" s="23">
        <v>136768683131125</v>
      </c>
      <c r="E24" s="16">
        <f t="shared" si="3"/>
        <v>2.9291391698690852E-2</v>
      </c>
      <c r="F24" s="26">
        <v>2.949472845371744E-2</v>
      </c>
      <c r="G24" s="9">
        <f t="shared" si="1"/>
        <v>2.0104933509174056E-7</v>
      </c>
      <c r="H24" s="6">
        <f t="shared" si="2"/>
        <v>6.0048766350208031E-8</v>
      </c>
    </row>
    <row r="25" spans="1:8" x14ac:dyDescent="0.2">
      <c r="A25" s="33" t="s">
        <v>20</v>
      </c>
      <c r="B25" s="7">
        <v>15</v>
      </c>
      <c r="C25" s="16">
        <f t="shared" si="0"/>
        <v>2.7881040892193308E-2</v>
      </c>
      <c r="D25" s="23">
        <v>128109515949679</v>
      </c>
      <c r="E25" s="16">
        <f t="shared" si="3"/>
        <v>2.7436880476607861E-2</v>
      </c>
      <c r="F25" s="26">
        <v>2.7599593960101414E-2</v>
      </c>
      <c r="G25" s="9">
        <f t="shared" si="1"/>
        <v>1.97278474773037E-7</v>
      </c>
      <c r="H25" s="6">
        <f t="shared" si="2"/>
        <v>7.9212375583939424E-8</v>
      </c>
    </row>
    <row r="26" spans="1:8" x14ac:dyDescent="0.2">
      <c r="A26" s="33" t="s">
        <v>19</v>
      </c>
      <c r="B26" s="7">
        <v>14</v>
      </c>
      <c r="C26" s="16">
        <f t="shared" si="0"/>
        <v>2.6022304832713755E-2</v>
      </c>
      <c r="D26" s="23">
        <v>119472352338831</v>
      </c>
      <c r="E26" s="16">
        <f t="shared" si="3"/>
        <v>2.5587081701778154E-2</v>
      </c>
      <c r="F26" s="26">
        <v>2.571171731093029E-2</v>
      </c>
      <c r="G26" s="9">
        <f t="shared" si="1"/>
        <v>1.8941917370138738E-7</v>
      </c>
      <c r="H26" s="6">
        <f t="shared" si="2"/>
        <v>9.6464608687594167E-8</v>
      </c>
    </row>
    <row r="27" spans="1:8" x14ac:dyDescent="0.2">
      <c r="A27" s="33" t="s">
        <v>21</v>
      </c>
      <c r="B27" s="7">
        <v>13</v>
      </c>
      <c r="C27" s="16">
        <f t="shared" si="0"/>
        <v>2.4163568773234202E-2</v>
      </c>
      <c r="D27" s="23">
        <v>110855556137941</v>
      </c>
      <c r="E27" s="16">
        <f t="shared" si="3"/>
        <v>2.3741644961950241E-2</v>
      </c>
      <c r="F27" s="26">
        <v>2.3831015230066206E-2</v>
      </c>
      <c r="G27" s="9">
        <f t="shared" si="1"/>
        <v>1.7801970252838376E-7</v>
      </c>
      <c r="H27" s="6">
        <f t="shared" si="2"/>
        <v>1.1059185907358819E-7</v>
      </c>
    </row>
    <row r="28" spans="1:8" x14ac:dyDescent="0.2">
      <c r="A28" s="33" t="s">
        <v>25</v>
      </c>
      <c r="B28" s="7">
        <v>12</v>
      </c>
      <c r="C28" s="16">
        <f t="shared" si="0"/>
        <v>2.2304832713754646E-2</v>
      </c>
      <c r="D28" s="23">
        <v>102257528272361</v>
      </c>
      <c r="E28" s="16">
        <f t="shared" si="3"/>
        <v>2.1900227787482698E-2</v>
      </c>
      <c r="F28" s="26">
        <v>2.1957406225923237E-2</v>
      </c>
      <c r="G28" s="9">
        <f t="shared" si="1"/>
        <v>1.6370514636352801E-7</v>
      </c>
      <c r="H28" s="6">
        <f t="shared" si="2"/>
        <v>1.2070516444686791E-7</v>
      </c>
    </row>
    <row r="29" spans="1:8" x14ac:dyDescent="0.2">
      <c r="A29" s="33" t="s">
        <v>73</v>
      </c>
      <c r="B29" s="7">
        <v>11</v>
      </c>
      <c r="C29" s="16">
        <f t="shared" si="0"/>
        <v>2.0446096654275093E-2</v>
      </c>
      <c r="D29" s="23">
        <v>93676703259355</v>
      </c>
      <c r="E29" s="16">
        <f t="shared" si="3"/>
        <v>2.0062494903026175E-2</v>
      </c>
      <c r="F29" s="26">
        <v>2.0090810582924713E-2</v>
      </c>
      <c r="G29" s="9">
        <f t="shared" si="1"/>
        <v>1.4715030356123678E-7</v>
      </c>
      <c r="H29" s="6">
        <f t="shared" si="2"/>
        <v>1.2622819249558748E-7</v>
      </c>
    </row>
    <row r="30" spans="1:8" x14ac:dyDescent="0.2">
      <c r="A30" s="33" t="s">
        <v>22</v>
      </c>
      <c r="B30" s="7">
        <v>11</v>
      </c>
      <c r="C30" s="16">
        <f t="shared" si="0"/>
        <v>2.0446096654275093E-2</v>
      </c>
      <c r="D30" s="23">
        <v>93676703259355</v>
      </c>
      <c r="E30" s="16">
        <f t="shared" si="3"/>
        <v>2.0062494903026175E-2</v>
      </c>
      <c r="F30" s="26">
        <v>2.0090810582924713E-2</v>
      </c>
      <c r="G30" s="9">
        <f t="shared" si="1"/>
        <v>1.4715030356123678E-7</v>
      </c>
      <c r="H30" s="6">
        <f t="shared" si="2"/>
        <v>1.2622819249558748E-7</v>
      </c>
    </row>
    <row r="31" spans="1:8" x14ac:dyDescent="0.2">
      <c r="A31" s="33" t="s">
        <v>26</v>
      </c>
      <c r="B31" s="7">
        <v>11</v>
      </c>
      <c r="C31" s="16">
        <f t="shared" si="0"/>
        <v>2.0446096654275093E-2</v>
      </c>
      <c r="D31" s="23">
        <v>93676703259355</v>
      </c>
      <c r="E31" s="16">
        <f t="shared" si="3"/>
        <v>2.0062494903026175E-2</v>
      </c>
      <c r="F31" s="26">
        <v>2.0090810582924713E-2</v>
      </c>
      <c r="G31" s="9">
        <f t="shared" si="1"/>
        <v>1.4715030356123678E-7</v>
      </c>
      <c r="H31" s="6">
        <f t="shared" si="2"/>
        <v>1.2622819249558748E-7</v>
      </c>
    </row>
    <row r="32" spans="1:8" x14ac:dyDescent="0.2">
      <c r="A32" s="33" t="s">
        <v>24</v>
      </c>
      <c r="B32" s="7">
        <v>11</v>
      </c>
      <c r="C32" s="16">
        <f t="shared" si="0"/>
        <v>2.0446096654275093E-2</v>
      </c>
      <c r="D32" s="23">
        <v>93676703259355</v>
      </c>
      <c r="E32" s="16">
        <f t="shared" si="3"/>
        <v>2.0062494903026175E-2</v>
      </c>
      <c r="F32" s="26">
        <v>2.0090810582924713E-2</v>
      </c>
      <c r="G32" s="9">
        <f t="shared" si="1"/>
        <v>1.4715030356123678E-7</v>
      </c>
      <c r="H32" s="6">
        <f t="shared" si="2"/>
        <v>1.2622819249558748E-7</v>
      </c>
    </row>
    <row r="33" spans="1:8" x14ac:dyDescent="0.2">
      <c r="A33" s="33" t="s">
        <v>23</v>
      </c>
      <c r="B33" s="7">
        <v>10</v>
      </c>
      <c r="C33" s="16">
        <f t="shared" si="0"/>
        <v>1.858736059479554E-2</v>
      </c>
      <c r="D33" s="23">
        <v>85111546023493</v>
      </c>
      <c r="E33" s="16">
        <f t="shared" si="3"/>
        <v>1.8228117545484628E-2</v>
      </c>
      <c r="F33" s="26">
        <v>1.8231150417132327E-2</v>
      </c>
      <c r="G33" s="9">
        <f t="shared" si="1"/>
        <v>1.2905556847820212E-7</v>
      </c>
      <c r="H33" s="6">
        <f t="shared" si="2"/>
        <v>1.2688569067085788E-7</v>
      </c>
    </row>
    <row r="34" spans="1:8" x14ac:dyDescent="0.2">
      <c r="A34" s="33" t="s">
        <v>27</v>
      </c>
      <c r="B34" s="7">
        <v>10</v>
      </c>
      <c r="C34" s="16">
        <f t="shared" si="0"/>
        <v>1.858736059479554E-2</v>
      </c>
      <c r="D34" s="23">
        <v>85111546023493</v>
      </c>
      <c r="E34" s="16">
        <f t="shared" si="3"/>
        <v>1.8228117545484628E-2</v>
      </c>
      <c r="F34" s="26">
        <v>1.8231150417132327E-2</v>
      </c>
      <c r="G34" s="9">
        <f t="shared" si="1"/>
        <v>1.2905556847820212E-7</v>
      </c>
      <c r="H34" s="6">
        <f t="shared" si="2"/>
        <v>1.2688569067085788E-7</v>
      </c>
    </row>
    <row r="35" spans="1:8" x14ac:dyDescent="0.2">
      <c r="A35" s="33" t="s">
        <v>29</v>
      </c>
      <c r="B35" s="7">
        <v>10</v>
      </c>
      <c r="C35" s="16">
        <f t="shared" si="0"/>
        <v>1.858736059479554E-2</v>
      </c>
      <c r="D35" s="23">
        <v>85111546023493</v>
      </c>
      <c r="E35" s="16">
        <f t="shared" si="3"/>
        <v>1.8228117545484628E-2</v>
      </c>
      <c r="F35" s="26">
        <v>1.8231150417132327E-2</v>
      </c>
      <c r="G35" s="9">
        <f t="shared" si="1"/>
        <v>1.2905556847820212E-7</v>
      </c>
      <c r="H35" s="6">
        <f t="shared" si="2"/>
        <v>1.2688569067085788E-7</v>
      </c>
    </row>
    <row r="36" spans="1:8" x14ac:dyDescent="0.2">
      <c r="A36" s="33" t="s">
        <v>28</v>
      </c>
      <c r="B36" s="7">
        <v>10</v>
      </c>
      <c r="C36" s="16">
        <f t="shared" si="0"/>
        <v>1.858736059479554E-2</v>
      </c>
      <c r="D36" s="23">
        <v>85111546023493</v>
      </c>
      <c r="E36" s="16">
        <f t="shared" si="3"/>
        <v>1.8228117545484628E-2</v>
      </c>
      <c r="F36" s="26">
        <v>1.8231150417132327E-2</v>
      </c>
      <c r="G36" s="9">
        <f t="shared" si="1"/>
        <v>1.2905556847820212E-7</v>
      </c>
      <c r="H36" s="6">
        <f t="shared" si="2"/>
        <v>1.2688569067085788E-7</v>
      </c>
    </row>
    <row r="37" spans="1:8" x14ac:dyDescent="0.2">
      <c r="A37" s="33" t="s">
        <v>31</v>
      </c>
      <c r="B37" s="7">
        <v>9</v>
      </c>
      <c r="C37" s="16">
        <f t="shared" si="0"/>
        <v>1.6728624535315983E-2</v>
      </c>
      <c r="D37" s="23">
        <v>76560548827465</v>
      </c>
      <c r="E37" s="16">
        <f t="shared" si="3"/>
        <v>1.639677280669579E-2</v>
      </c>
      <c r="F37" s="26">
        <v>1.6378349507903837E-2</v>
      </c>
      <c r="G37" s="9">
        <f t="shared" si="1"/>
        <v>1.1012556978821023E-7</v>
      </c>
      <c r="H37" s="6">
        <f t="shared" si="2"/>
        <v>1.2269259482857968E-7</v>
      </c>
    </row>
    <row r="38" spans="1:8" x14ac:dyDescent="0.2">
      <c r="A38" s="33" t="s">
        <v>30</v>
      </c>
      <c r="B38" s="7">
        <v>9</v>
      </c>
      <c r="C38" s="16">
        <f t="shared" si="0"/>
        <v>1.6728624535315983E-2</v>
      </c>
      <c r="D38" s="23">
        <v>76560548827465</v>
      </c>
      <c r="E38" s="16">
        <f t="shared" si="3"/>
        <v>1.639677280669579E-2</v>
      </c>
      <c r="F38" s="26">
        <v>1.6378349507903837E-2</v>
      </c>
      <c r="G38" s="9">
        <f t="shared" si="1"/>
        <v>1.1012556978821023E-7</v>
      </c>
      <c r="H38" s="6">
        <f t="shared" si="2"/>
        <v>1.2269259482857968E-7</v>
      </c>
    </row>
    <row r="39" spans="1:8" x14ac:dyDescent="0.2">
      <c r="A39" s="33" t="s">
        <v>34</v>
      </c>
      <c r="B39" s="7">
        <v>9</v>
      </c>
      <c r="C39" s="16">
        <f t="shared" si="0"/>
        <v>1.6728624535315983E-2</v>
      </c>
      <c r="D39" s="23">
        <v>76560548827465</v>
      </c>
      <c r="E39" s="16">
        <f t="shared" si="3"/>
        <v>1.639677280669579E-2</v>
      </c>
      <c r="F39" s="26">
        <v>1.6378349507903837E-2</v>
      </c>
      <c r="G39" s="9">
        <f t="shared" si="1"/>
        <v>1.1012556978821023E-7</v>
      </c>
      <c r="H39" s="6">
        <f t="shared" si="2"/>
        <v>1.2269259482857968E-7</v>
      </c>
    </row>
    <row r="40" spans="1:8" x14ac:dyDescent="0.2">
      <c r="A40" s="33" t="s">
        <v>32</v>
      </c>
      <c r="B40" s="7">
        <v>8</v>
      </c>
      <c r="C40" s="16">
        <f t="shared" si="0"/>
        <v>1.4869888475836431E-2</v>
      </c>
      <c r="D40" s="23">
        <v>68022228399715</v>
      </c>
      <c r="E40" s="16">
        <f t="shared" si="3"/>
        <v>1.4568143018264037E-2</v>
      </c>
      <c r="F40" s="26">
        <v>1.4532333311720767E-2</v>
      </c>
      <c r="G40" s="9">
        <f t="shared" si="1"/>
        <v>9.1050321165573432E-8</v>
      </c>
      <c r="H40" s="6">
        <f t="shared" si="2"/>
        <v>1.1394348882115257E-7</v>
      </c>
    </row>
    <row r="41" spans="1:8" x14ac:dyDescent="0.2">
      <c r="A41" s="33" t="s">
        <v>33</v>
      </c>
      <c r="B41" s="7">
        <v>8</v>
      </c>
      <c r="C41" s="16">
        <f t="shared" si="0"/>
        <v>1.4869888475836431E-2</v>
      </c>
      <c r="D41" s="23">
        <v>68022228399715</v>
      </c>
      <c r="E41" s="16">
        <f t="shared" si="3"/>
        <v>1.4568143018264037E-2</v>
      </c>
      <c r="F41" s="26">
        <v>1.4532333311720767E-2</v>
      </c>
      <c r="G41" s="9">
        <f t="shared" si="1"/>
        <v>9.1050321165573432E-8</v>
      </c>
      <c r="H41" s="6">
        <f t="shared" si="2"/>
        <v>1.1394348882115257E-7</v>
      </c>
    </row>
    <row r="42" spans="1:8" x14ac:dyDescent="0.2">
      <c r="A42" s="33" t="s">
        <v>38</v>
      </c>
      <c r="B42" s="7">
        <v>7</v>
      </c>
      <c r="C42" s="16">
        <f t="shared" si="0"/>
        <v>1.3011152416356878E-2</v>
      </c>
      <c r="D42" s="23">
        <v>59495123097629</v>
      </c>
      <c r="E42" s="16">
        <f t="shared" si="3"/>
        <v>1.274191514400776E-2</v>
      </c>
      <c r="F42" s="26">
        <v>1.269302877214146E-2</v>
      </c>
      <c r="G42" s="9">
        <f t="shared" si="1"/>
        <v>7.2488708821992874E-8</v>
      </c>
      <c r="H42" s="6">
        <f t="shared" si="2"/>
        <v>1.0120265300889731E-7</v>
      </c>
    </row>
    <row r="43" spans="1:8" x14ac:dyDescent="0.2">
      <c r="A43" s="33" t="s">
        <v>37</v>
      </c>
      <c r="B43" s="7">
        <v>7</v>
      </c>
      <c r="C43" s="16">
        <f t="shared" si="0"/>
        <v>1.3011152416356878E-2</v>
      </c>
      <c r="D43" s="23">
        <v>59495123097629</v>
      </c>
      <c r="E43" s="16">
        <f t="shared" si="3"/>
        <v>1.274191514400776E-2</v>
      </c>
      <c r="F43" s="26">
        <v>1.269302877214146E-2</v>
      </c>
      <c r="G43" s="9">
        <f t="shared" si="1"/>
        <v>7.2488708821992874E-8</v>
      </c>
      <c r="H43" s="6">
        <f t="shared" si="2"/>
        <v>1.0120265300889731E-7</v>
      </c>
    </row>
    <row r="44" spans="1:8" x14ac:dyDescent="0.2">
      <c r="A44" s="33" t="s">
        <v>35</v>
      </c>
      <c r="B44" s="7">
        <v>7</v>
      </c>
      <c r="C44" s="16">
        <f t="shared" si="0"/>
        <v>1.3011152416356878E-2</v>
      </c>
      <c r="D44" s="23">
        <v>59495123097629</v>
      </c>
      <c r="E44" s="16">
        <f t="shared" si="3"/>
        <v>1.274191514400776E-2</v>
      </c>
      <c r="F44" s="26">
        <v>1.269302877214146E-2</v>
      </c>
      <c r="G44" s="9">
        <f t="shared" si="1"/>
        <v>7.2488708821992874E-8</v>
      </c>
      <c r="H44" s="6">
        <f t="shared" si="2"/>
        <v>1.0120265300889731E-7</v>
      </c>
    </row>
    <row r="45" spans="1:8" x14ac:dyDescent="0.2">
      <c r="A45" s="33" t="s">
        <v>36</v>
      </c>
      <c r="B45" s="7">
        <v>6</v>
      </c>
      <c r="C45" s="16">
        <f t="shared" si="0"/>
        <v>1.1152416356877323E-2</v>
      </c>
      <c r="D45" s="23">
        <v>50977790391193</v>
      </c>
      <c r="E45" s="16">
        <f t="shared" si="3"/>
        <v>1.0917780241040991E-2</v>
      </c>
      <c r="F45" s="26">
        <v>1.086036444431358E-2</v>
      </c>
      <c r="G45" s="9">
        <f t="shared" si="1"/>
        <v>5.5054106854760474E-8</v>
      </c>
      <c r="H45" s="6">
        <f t="shared" si="2"/>
        <v>8.529431963214024E-8</v>
      </c>
    </row>
    <row r="46" spans="1:8" x14ac:dyDescent="0.2">
      <c r="A46" s="33" t="s">
        <v>41</v>
      </c>
      <c r="B46" s="7">
        <v>6</v>
      </c>
      <c r="C46" s="16">
        <f t="shared" si="0"/>
        <v>1.1152416356877323E-2</v>
      </c>
      <c r="D46" s="23">
        <v>50977790391193</v>
      </c>
      <c r="E46" s="16">
        <f t="shared" si="3"/>
        <v>1.0917780241040991E-2</v>
      </c>
      <c r="F46" s="26">
        <v>1.086036444431358E-2</v>
      </c>
      <c r="G46" s="9">
        <f t="shared" si="1"/>
        <v>5.5054106854760474E-8</v>
      </c>
      <c r="H46" s="6">
        <f t="shared" si="2"/>
        <v>8.529431963214024E-8</v>
      </c>
    </row>
    <row r="47" spans="1:8" x14ac:dyDescent="0.2">
      <c r="A47" s="33" t="s">
        <v>39</v>
      </c>
      <c r="B47" s="7">
        <v>6</v>
      </c>
      <c r="C47" s="16">
        <f t="shared" si="0"/>
        <v>1.1152416356877323E-2</v>
      </c>
      <c r="D47" s="23">
        <v>50977790391193</v>
      </c>
      <c r="E47" s="16">
        <f t="shared" si="3"/>
        <v>1.0917780241040991E-2</v>
      </c>
      <c r="F47" s="26">
        <v>1.086036444431358E-2</v>
      </c>
      <c r="G47" s="9">
        <f t="shared" si="1"/>
        <v>5.5054106854760474E-8</v>
      </c>
      <c r="H47" s="6">
        <f t="shared" si="2"/>
        <v>8.529431963214024E-8</v>
      </c>
    </row>
    <row r="48" spans="1:8" x14ac:dyDescent="0.2">
      <c r="A48" s="33" t="s">
        <v>40</v>
      </c>
      <c r="B48" s="7">
        <v>6</v>
      </c>
      <c r="C48" s="16">
        <f t="shared" ref="C48:C66" si="4">B48/B$67</f>
        <v>1.1152416356877323E-2</v>
      </c>
      <c r="D48" s="23">
        <v>50977790391193</v>
      </c>
      <c r="E48" s="16">
        <f t="shared" si="3"/>
        <v>1.0917780241040991E-2</v>
      </c>
      <c r="F48" s="26">
        <v>1.086036444431358E-2</v>
      </c>
      <c r="G48" s="9">
        <f t="shared" ref="G48:G66" si="5">(C48-E48)^2</f>
        <v>5.5054106854760474E-8</v>
      </c>
      <c r="H48" s="6">
        <f t="shared" ref="H48:H66" si="6">(C48-F48)^2</f>
        <v>8.529431963214024E-8</v>
      </c>
    </row>
    <row r="49" spans="1:8" x14ac:dyDescent="0.2">
      <c r="A49" s="33" t="s">
        <v>45</v>
      </c>
      <c r="B49" s="7">
        <v>6</v>
      </c>
      <c r="C49" s="16">
        <f t="shared" si="4"/>
        <v>1.1152416356877323E-2</v>
      </c>
      <c r="D49" s="23">
        <v>50977790391193</v>
      </c>
      <c r="E49" s="16">
        <f t="shared" si="3"/>
        <v>1.0917780241040991E-2</v>
      </c>
      <c r="F49" s="26">
        <v>1.086036444431358E-2</v>
      </c>
      <c r="G49" s="9">
        <f t="shared" si="5"/>
        <v>5.5054106854760474E-8</v>
      </c>
      <c r="H49" s="6">
        <f t="shared" si="6"/>
        <v>8.529431963214024E-8</v>
      </c>
    </row>
    <row r="50" spans="1:8" x14ac:dyDescent="0.2">
      <c r="A50" s="33" t="s">
        <v>43</v>
      </c>
      <c r="B50" s="7">
        <v>6</v>
      </c>
      <c r="C50" s="16">
        <f t="shared" si="4"/>
        <v>1.1152416356877323E-2</v>
      </c>
      <c r="D50" s="23">
        <v>50977790391193</v>
      </c>
      <c r="E50" s="16">
        <f t="shared" si="3"/>
        <v>1.0917780241040991E-2</v>
      </c>
      <c r="F50" s="26">
        <v>1.086036444431358E-2</v>
      </c>
      <c r="G50" s="9">
        <f t="shared" si="5"/>
        <v>5.5054106854760474E-8</v>
      </c>
      <c r="H50" s="6">
        <f t="shared" si="6"/>
        <v>8.529431963214024E-8</v>
      </c>
    </row>
    <row r="51" spans="1:8" x14ac:dyDescent="0.2">
      <c r="A51" s="33" t="s">
        <v>44</v>
      </c>
      <c r="B51" s="7">
        <v>5</v>
      </c>
      <c r="C51" s="16">
        <f t="shared" si="4"/>
        <v>9.2936802973977699E-3</v>
      </c>
      <c r="D51" s="23">
        <v>42468804166739</v>
      </c>
      <c r="E51" s="16">
        <f t="shared" si="3"/>
        <v>9.0954328823237077E-3</v>
      </c>
      <c r="F51" s="26">
        <v>9.034270342216098E-3</v>
      </c>
      <c r="G51" s="9">
        <f t="shared" si="5"/>
        <v>3.9302037583547539E-8</v>
      </c>
      <c r="H51" s="6">
        <f t="shared" si="6"/>
        <v>6.729352484735707E-8</v>
      </c>
    </row>
    <row r="52" spans="1:8" x14ac:dyDescent="0.2">
      <c r="A52" s="33" t="s">
        <v>46</v>
      </c>
      <c r="B52" s="7">
        <v>5</v>
      </c>
      <c r="C52" s="16">
        <f t="shared" si="4"/>
        <v>9.2936802973977699E-3</v>
      </c>
      <c r="D52" s="23">
        <v>42468804166739</v>
      </c>
      <c r="E52" s="16">
        <f t="shared" si="3"/>
        <v>9.0954328823237077E-3</v>
      </c>
      <c r="F52" s="26">
        <v>9.034270342216098E-3</v>
      </c>
      <c r="G52" s="9">
        <f t="shared" si="5"/>
        <v>3.9302037583547539E-8</v>
      </c>
      <c r="H52" s="6">
        <f t="shared" si="6"/>
        <v>6.729352484735707E-8</v>
      </c>
    </row>
    <row r="53" spans="1:8" x14ac:dyDescent="0.2">
      <c r="A53" s="33" t="s">
        <v>42</v>
      </c>
      <c r="B53" s="7">
        <v>5</v>
      </c>
      <c r="C53" s="16">
        <f t="shared" si="4"/>
        <v>9.2936802973977699E-3</v>
      </c>
      <c r="D53" s="23">
        <v>42468804166739</v>
      </c>
      <c r="E53" s="16">
        <f t="shared" si="3"/>
        <v>9.0954328823237077E-3</v>
      </c>
      <c r="F53" s="26">
        <v>9.034270342216098E-3</v>
      </c>
      <c r="G53" s="9">
        <f t="shared" si="5"/>
        <v>3.9302037583547539E-8</v>
      </c>
      <c r="H53" s="6">
        <f t="shared" si="6"/>
        <v>6.729352484735707E-8</v>
      </c>
    </row>
    <row r="54" spans="1:8" x14ac:dyDescent="0.2">
      <c r="A54" s="33" t="s">
        <v>48</v>
      </c>
      <c r="B54" s="7">
        <v>4</v>
      </c>
      <c r="C54" s="16">
        <f t="shared" si="4"/>
        <v>7.4349442379182153E-3</v>
      </c>
      <c r="D54" s="23">
        <v>33966752265447</v>
      </c>
      <c r="E54" s="16">
        <f t="shared" si="3"/>
        <v>7.2745706294892439E-3</v>
      </c>
      <c r="F54" s="26">
        <v>7.2146778422040314E-3</v>
      </c>
      <c r="G54" s="9">
        <f t="shared" si="5"/>
        <v>2.571969428052904E-8</v>
      </c>
      <c r="H54" s="6">
        <f t="shared" si="6"/>
        <v>4.8517285080917433E-8</v>
      </c>
    </row>
    <row r="55" spans="1:8" x14ac:dyDescent="0.2">
      <c r="A55" s="33" t="s">
        <v>47</v>
      </c>
      <c r="B55" s="7">
        <v>4</v>
      </c>
      <c r="C55" s="16">
        <f t="shared" si="4"/>
        <v>7.4349442379182153E-3</v>
      </c>
      <c r="D55" s="23">
        <v>33966752265447</v>
      </c>
      <c r="E55" s="16">
        <f t="shared" si="3"/>
        <v>7.2745706294892439E-3</v>
      </c>
      <c r="F55" s="26">
        <v>7.2146778422040314E-3</v>
      </c>
      <c r="G55" s="9">
        <f t="shared" si="5"/>
        <v>2.571969428052904E-8</v>
      </c>
      <c r="H55" s="6">
        <f t="shared" si="6"/>
        <v>4.8517285080917433E-8</v>
      </c>
    </row>
    <row r="56" spans="1:8" x14ac:dyDescent="0.2">
      <c r="A56" s="33" t="s">
        <v>49</v>
      </c>
      <c r="B56" s="7">
        <v>4</v>
      </c>
      <c r="C56" s="16">
        <f t="shared" si="4"/>
        <v>7.4349442379182153E-3</v>
      </c>
      <c r="D56" s="23">
        <v>33966752265447</v>
      </c>
      <c r="E56" s="16">
        <f t="shared" si="3"/>
        <v>7.2745706294892439E-3</v>
      </c>
      <c r="F56" s="26">
        <v>7.2146778422040314E-3</v>
      </c>
      <c r="G56" s="9">
        <f t="shared" si="5"/>
        <v>2.571969428052904E-8</v>
      </c>
      <c r="H56" s="6">
        <f t="shared" si="6"/>
        <v>4.8517285080917433E-8</v>
      </c>
    </row>
    <row r="57" spans="1:8" x14ac:dyDescent="0.2">
      <c r="A57" s="33" t="s">
        <v>50</v>
      </c>
      <c r="B57" s="7">
        <v>4</v>
      </c>
      <c r="C57" s="16">
        <f t="shared" si="4"/>
        <v>7.4349442379182153E-3</v>
      </c>
      <c r="D57" s="23">
        <v>33966752265447</v>
      </c>
      <c r="E57" s="16">
        <f t="shared" si="3"/>
        <v>7.2745706294892439E-3</v>
      </c>
      <c r="F57" s="26">
        <v>7.2146778422040314E-3</v>
      </c>
      <c r="G57" s="9">
        <f t="shared" si="5"/>
        <v>2.571969428052904E-8</v>
      </c>
      <c r="H57" s="6">
        <f t="shared" si="6"/>
        <v>4.8517285080917433E-8</v>
      </c>
    </row>
    <row r="58" spans="1:8" x14ac:dyDescent="0.2">
      <c r="A58" s="33" t="s">
        <v>51</v>
      </c>
      <c r="B58" s="7">
        <v>4</v>
      </c>
      <c r="C58" s="16">
        <f t="shared" si="4"/>
        <v>7.4349442379182153E-3</v>
      </c>
      <c r="D58" s="23">
        <v>33966752265447</v>
      </c>
      <c r="E58" s="16">
        <f t="shared" si="3"/>
        <v>7.2745706294892439E-3</v>
      </c>
      <c r="F58" s="26">
        <v>7.2146778422040314E-3</v>
      </c>
      <c r="G58" s="9">
        <f t="shared" si="5"/>
        <v>2.571969428052904E-8</v>
      </c>
      <c r="H58" s="6">
        <f t="shared" si="6"/>
        <v>4.8517285080917433E-8</v>
      </c>
    </row>
    <row r="59" spans="1:8" x14ac:dyDescent="0.2">
      <c r="A59" s="33" t="s">
        <v>55</v>
      </c>
      <c r="B59" s="7">
        <v>3</v>
      </c>
      <c r="C59" s="16">
        <f t="shared" si="4"/>
        <v>5.5762081784386614E-3</v>
      </c>
      <c r="D59" s="23">
        <v>25470234122519</v>
      </c>
      <c r="E59" s="16">
        <f t="shared" si="3"/>
        <v>5.454893527232346E-3</v>
      </c>
      <c r="F59" s="26">
        <v>5.401519779502391E-3</v>
      </c>
      <c r="G59" s="9">
        <f t="shared" si="5"/>
        <v>1.4717244597309963E-8</v>
      </c>
      <c r="H59" s="6">
        <f t="shared" si="6"/>
        <v>3.0516036722917559E-8</v>
      </c>
    </row>
    <row r="60" spans="1:8" x14ac:dyDescent="0.2">
      <c r="A60" s="33" t="s">
        <v>53</v>
      </c>
      <c r="B60" s="7">
        <v>3</v>
      </c>
      <c r="C60" s="16">
        <f t="shared" si="4"/>
        <v>5.5762081784386614E-3</v>
      </c>
      <c r="D60" s="23">
        <v>25470234122519</v>
      </c>
      <c r="E60" s="16">
        <f t="shared" si="3"/>
        <v>5.454893527232346E-3</v>
      </c>
      <c r="F60" s="26">
        <v>5.401519779502391E-3</v>
      </c>
      <c r="G60" s="9">
        <f t="shared" si="5"/>
        <v>1.4717244597309963E-8</v>
      </c>
      <c r="H60" s="6">
        <f t="shared" si="6"/>
        <v>3.0516036722917559E-8</v>
      </c>
    </row>
    <row r="61" spans="1:8" x14ac:dyDescent="0.2">
      <c r="A61" s="33" t="s">
        <v>57</v>
      </c>
      <c r="B61" s="7">
        <v>3</v>
      </c>
      <c r="C61" s="16">
        <f t="shared" si="4"/>
        <v>5.5762081784386614E-3</v>
      </c>
      <c r="D61" s="23">
        <v>25470234122519</v>
      </c>
      <c r="E61" s="16">
        <f t="shared" si="3"/>
        <v>5.454893527232346E-3</v>
      </c>
      <c r="F61" s="26">
        <v>5.401519779502391E-3</v>
      </c>
      <c r="G61" s="9">
        <f t="shared" si="5"/>
        <v>1.4717244597309963E-8</v>
      </c>
      <c r="H61" s="6">
        <f t="shared" si="6"/>
        <v>3.0516036722917559E-8</v>
      </c>
    </row>
    <row r="62" spans="1:8" x14ac:dyDescent="0.2">
      <c r="A62" s="33" t="s">
        <v>52</v>
      </c>
      <c r="B62" s="7">
        <v>3</v>
      </c>
      <c r="C62" s="16">
        <f t="shared" si="4"/>
        <v>5.5762081784386614E-3</v>
      </c>
      <c r="D62" s="23">
        <v>25470234122519</v>
      </c>
      <c r="E62" s="16">
        <f t="shared" si="3"/>
        <v>5.454893527232346E-3</v>
      </c>
      <c r="F62" s="26">
        <v>5.401519779502391E-3</v>
      </c>
      <c r="G62" s="9">
        <f t="shared" si="5"/>
        <v>1.4717244597309963E-8</v>
      </c>
      <c r="H62" s="6">
        <f t="shared" si="6"/>
        <v>3.0516036722917559E-8</v>
      </c>
    </row>
    <row r="63" spans="1:8" x14ac:dyDescent="0.2">
      <c r="A63" s="33" t="s">
        <v>56</v>
      </c>
      <c r="B63" s="7">
        <v>3</v>
      </c>
      <c r="C63" s="16">
        <f t="shared" si="4"/>
        <v>5.5762081784386614E-3</v>
      </c>
      <c r="D63" s="23">
        <v>25470234122519</v>
      </c>
      <c r="E63" s="16">
        <f t="shared" si="3"/>
        <v>5.454893527232346E-3</v>
      </c>
      <c r="F63" s="26">
        <v>5.401519779502391E-3</v>
      </c>
      <c r="G63" s="9">
        <f t="shared" si="5"/>
        <v>1.4717244597309963E-8</v>
      </c>
      <c r="H63" s="6">
        <f t="shared" si="6"/>
        <v>3.0516036722917559E-8</v>
      </c>
    </row>
    <row r="64" spans="1:8" x14ac:dyDescent="0.2">
      <c r="A64" s="33" t="s">
        <v>58</v>
      </c>
      <c r="B64" s="7">
        <v>3</v>
      </c>
      <c r="C64" s="16">
        <f t="shared" si="4"/>
        <v>5.5762081784386614E-3</v>
      </c>
      <c r="D64" s="23">
        <v>25470234122519</v>
      </c>
      <c r="E64" s="16">
        <f t="shared" si="3"/>
        <v>5.454893527232346E-3</v>
      </c>
      <c r="F64" s="26">
        <v>5.401519779502391E-3</v>
      </c>
      <c r="G64" s="9">
        <f t="shared" si="5"/>
        <v>1.4717244597309963E-8</v>
      </c>
      <c r="H64" s="6">
        <f t="shared" si="6"/>
        <v>3.0516036722917559E-8</v>
      </c>
    </row>
    <row r="65" spans="1:8" x14ac:dyDescent="0.2">
      <c r="A65" s="33" t="s">
        <v>54</v>
      </c>
      <c r="B65" s="7">
        <v>3</v>
      </c>
      <c r="C65" s="16">
        <f t="shared" si="4"/>
        <v>5.5762081784386614E-3</v>
      </c>
      <c r="D65" s="23">
        <v>25470234122519</v>
      </c>
      <c r="E65" s="16">
        <f t="shared" si="3"/>
        <v>5.454893527232346E-3</v>
      </c>
      <c r="F65" s="26">
        <v>5.401519779502391E-3</v>
      </c>
      <c r="G65" s="9">
        <f t="shared" si="5"/>
        <v>1.4717244597309963E-8</v>
      </c>
      <c r="H65" s="6">
        <f t="shared" si="6"/>
        <v>3.0516036722917559E-8</v>
      </c>
    </row>
    <row r="66" spans="1:8" x14ac:dyDescent="0.2">
      <c r="A66" s="5" t="s">
        <v>59</v>
      </c>
      <c r="B66" s="10">
        <v>3</v>
      </c>
      <c r="C66" s="17">
        <f t="shared" si="4"/>
        <v>5.5762081784386614E-3</v>
      </c>
      <c r="D66" s="24">
        <v>25470234122519</v>
      </c>
      <c r="E66" s="17">
        <f t="shared" si="3"/>
        <v>5.454893527232346E-3</v>
      </c>
      <c r="F66" s="27">
        <v>5.401519779502391E-3</v>
      </c>
      <c r="G66" s="12">
        <f t="shared" si="5"/>
        <v>1.4717244597309963E-8</v>
      </c>
      <c r="H66" s="5">
        <f t="shared" si="6"/>
        <v>3.0516036722917559E-8</v>
      </c>
    </row>
    <row r="67" spans="1:8" x14ac:dyDescent="0.2">
      <c r="A67" s="2" t="s">
        <v>60</v>
      </c>
      <c r="B67" s="2">
        <f>SUM(B16:B66)</f>
        <v>538</v>
      </c>
      <c r="C67" s="13">
        <f>SUM(C16:C66)</f>
        <v>0.99999999999999978</v>
      </c>
      <c r="D67" s="11">
        <f>SUM(D16:D66)</f>
        <v>4669244962411183</v>
      </c>
      <c r="E67" s="28">
        <f>SUM(E16:E66)</f>
        <v>0.99999999999999989</v>
      </c>
      <c r="F67" s="13">
        <f>SUM(F16:F66)</f>
        <v>1.0000000000000004</v>
      </c>
    </row>
    <row r="69" spans="1:8" ht="15.75" x14ac:dyDescent="0.25">
      <c r="A69" s="31" t="s">
        <v>68</v>
      </c>
    </row>
    <row r="70" spans="1:8" x14ac:dyDescent="0.2">
      <c r="A70" s="34" t="s">
        <v>86</v>
      </c>
    </row>
    <row r="71" spans="1:8" x14ac:dyDescent="0.2">
      <c r="A71" s="30" t="s">
        <v>83</v>
      </c>
    </row>
    <row r="72" spans="1:8" x14ac:dyDescent="0.2">
      <c r="A72" s="30" t="s">
        <v>84</v>
      </c>
    </row>
    <row r="73" spans="1:8" x14ac:dyDescent="0.2">
      <c r="A73" s="30" t="s">
        <v>85</v>
      </c>
      <c r="B73" s="14"/>
    </row>
    <row r="74" spans="1:8" x14ac:dyDescent="0.2">
      <c r="A74" s="30" t="s">
        <v>69</v>
      </c>
      <c r="B74" s="14"/>
    </row>
    <row r="75" spans="1:8" x14ac:dyDescent="0.2">
      <c r="A75" s="30" t="s">
        <v>72</v>
      </c>
      <c r="B75" s="14"/>
    </row>
    <row r="76" spans="1:8" x14ac:dyDescent="0.2">
      <c r="A76" s="30" t="s">
        <v>75</v>
      </c>
      <c r="B76" s="14"/>
    </row>
    <row r="77" spans="1:8" x14ac:dyDescent="0.2">
      <c r="A77" s="30" t="s">
        <v>76</v>
      </c>
      <c r="B77" s="14"/>
    </row>
    <row r="78" spans="1:8" x14ac:dyDescent="0.2">
      <c r="A78" s="30" t="s">
        <v>77</v>
      </c>
      <c r="B78" s="14"/>
    </row>
    <row r="79" spans="1:8" x14ac:dyDescent="0.2">
      <c r="A79" s="30" t="s">
        <v>88</v>
      </c>
      <c r="B79" s="14"/>
    </row>
    <row r="80" spans="1:8" x14ac:dyDescent="0.2">
      <c r="A80" s="30" t="s">
        <v>87</v>
      </c>
      <c r="B80" s="14"/>
    </row>
    <row r="81" spans="1:2" x14ac:dyDescent="0.2">
      <c r="A81" s="30"/>
      <c r="B81" s="14"/>
    </row>
    <row r="82" spans="1:2" x14ac:dyDescent="0.2">
      <c r="A82" s="30" t="s">
        <v>70</v>
      </c>
      <c r="B82" s="14"/>
    </row>
    <row r="83" spans="1:2" x14ac:dyDescent="0.2">
      <c r="A83" s="30" t="s">
        <v>71</v>
      </c>
      <c r="B83" s="14"/>
    </row>
    <row r="84" spans="1:2" x14ac:dyDescent="0.2">
      <c r="A84" s="30" t="s">
        <v>78</v>
      </c>
      <c r="B84" s="14"/>
    </row>
    <row r="85" spans="1:2" x14ac:dyDescent="0.2">
      <c r="A85" s="30" t="s">
        <v>79</v>
      </c>
      <c r="B85" s="14"/>
    </row>
    <row r="86" spans="1:2" x14ac:dyDescent="0.2">
      <c r="B86" s="14"/>
    </row>
    <row r="87" spans="1:2" x14ac:dyDescent="0.2">
      <c r="B87" s="14"/>
    </row>
    <row r="88" spans="1:2" x14ac:dyDescent="0.2">
      <c r="B88" s="14"/>
    </row>
    <row r="89" spans="1:2" x14ac:dyDescent="0.2">
      <c r="B89" s="14"/>
    </row>
    <row r="90" spans="1:2" x14ac:dyDescent="0.2">
      <c r="B90" s="14"/>
    </row>
    <row r="91" spans="1:2" x14ac:dyDescent="0.2">
      <c r="B91" s="14"/>
    </row>
    <row r="92" spans="1:2" x14ac:dyDescent="0.2">
      <c r="B92" s="14"/>
    </row>
    <row r="93" spans="1:2" x14ac:dyDescent="0.2">
      <c r="B93" s="14"/>
    </row>
    <row r="94" spans="1:2" x14ac:dyDescent="0.2">
      <c r="B94" s="14"/>
    </row>
    <row r="95" spans="1:2" x14ac:dyDescent="0.2">
      <c r="B95" s="14"/>
    </row>
    <row r="96" spans="1:2" x14ac:dyDescent="0.2">
      <c r="B96" s="14"/>
    </row>
    <row r="97" spans="2:2" x14ac:dyDescent="0.2">
      <c r="B97" s="14"/>
    </row>
    <row r="98" spans="2:2" x14ac:dyDescent="0.2">
      <c r="B98" s="14"/>
    </row>
    <row r="99" spans="2:2" x14ac:dyDescent="0.2">
      <c r="B99" s="14"/>
    </row>
    <row r="100" spans="2:2" x14ac:dyDescent="0.2">
      <c r="B100" s="14"/>
    </row>
    <row r="101" spans="2:2" x14ac:dyDescent="0.2">
      <c r="B101" s="14"/>
    </row>
    <row r="102" spans="2:2" x14ac:dyDescent="0.2">
      <c r="B102" s="14"/>
    </row>
    <row r="103" spans="2:2" x14ac:dyDescent="0.2">
      <c r="B103" s="14"/>
    </row>
    <row r="104" spans="2:2" x14ac:dyDescent="0.2">
      <c r="B104" s="14"/>
    </row>
    <row r="105" spans="2:2" x14ac:dyDescent="0.2">
      <c r="B105" s="14"/>
    </row>
    <row r="106" spans="2:2" x14ac:dyDescent="0.2">
      <c r="B106" s="14"/>
    </row>
    <row r="107" spans="2:2" x14ac:dyDescent="0.2">
      <c r="B107" s="14"/>
    </row>
    <row r="108" spans="2:2" x14ac:dyDescent="0.2">
      <c r="B108" s="14"/>
    </row>
    <row r="109" spans="2:2" x14ac:dyDescent="0.2">
      <c r="B109" s="14"/>
    </row>
    <row r="110" spans="2:2" x14ac:dyDescent="0.2">
      <c r="B110" s="14"/>
    </row>
    <row r="111" spans="2:2" x14ac:dyDescent="0.2">
      <c r="B111" s="14"/>
    </row>
    <row r="112" spans="2:2" x14ac:dyDescent="0.2">
      <c r="B112" s="14"/>
    </row>
    <row r="113" spans="2:2" x14ac:dyDescent="0.2">
      <c r="B113" s="14"/>
    </row>
    <row r="114" spans="2:2" x14ac:dyDescent="0.2">
      <c r="B114" s="14"/>
    </row>
    <row r="115" spans="2:2" x14ac:dyDescent="0.2">
      <c r="B115" s="14"/>
    </row>
    <row r="116" spans="2:2" x14ac:dyDescent="0.2">
      <c r="B116" s="14"/>
    </row>
    <row r="117" spans="2:2" x14ac:dyDescent="0.2">
      <c r="B117" s="14"/>
    </row>
    <row r="118" spans="2:2" x14ac:dyDescent="0.2">
      <c r="B118" s="14"/>
    </row>
    <row r="119" spans="2:2" x14ac:dyDescent="0.2">
      <c r="B119" s="14"/>
    </row>
    <row r="120" spans="2:2" x14ac:dyDescent="0.2">
      <c r="B120" s="14"/>
    </row>
    <row r="121" spans="2:2" x14ac:dyDescent="0.2">
      <c r="B121" s="14"/>
    </row>
    <row r="122" spans="2:2" x14ac:dyDescent="0.2">
      <c r="B122" s="14"/>
    </row>
    <row r="123" spans="2:2" x14ac:dyDescent="0.2">
      <c r="B123" s="14"/>
    </row>
    <row r="124" spans="2:2" x14ac:dyDescent="0.2">
      <c r="B124" s="14"/>
    </row>
    <row r="125" spans="2:2" x14ac:dyDescent="0.2">
      <c r="B125" s="14"/>
    </row>
    <row r="126" spans="2:2" x14ac:dyDescent="0.2">
      <c r="B126" s="14"/>
    </row>
    <row r="127" spans="2:2" x14ac:dyDescent="0.2">
      <c r="B127" s="14"/>
    </row>
    <row r="128" spans="2:2" x14ac:dyDescent="0.2">
      <c r="B128" s="14"/>
    </row>
  </sheetData>
  <mergeCells count="7">
    <mergeCell ref="C12:D12"/>
    <mergeCell ref="A1:F1"/>
    <mergeCell ref="A3:F3"/>
    <mergeCell ref="A10:F10"/>
    <mergeCell ref="C8:D8"/>
    <mergeCell ref="A5:F5"/>
    <mergeCell ref="A6:F6"/>
  </mergeCells>
  <phoneticPr fontId="7" type="noConversion"/>
  <pageMargins left="1" right="0.25" top="0" bottom="0" header="0.5" footer="0.5"/>
  <pageSetup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DATA</vt:lpstr>
      <vt:lpstr>Aux</vt:lpstr>
      <vt:lpstr>Number</vt:lpstr>
      <vt:lpstr>Power</vt:lpstr>
      <vt:lpstr>Quota</vt:lpstr>
      <vt:lpstr>Shapley</vt:lpstr>
      <vt:lpstr>Swings</vt:lpstr>
      <vt:lpstr>Total</vt:lpstr>
      <vt:lpstr>Votes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Agnew</dc:creator>
  <cp:lastModifiedBy>ROBERT AGNEW</cp:lastModifiedBy>
  <cp:lastPrinted>2004-12-09T05:21:02Z</cp:lastPrinted>
  <dcterms:created xsi:type="dcterms:W3CDTF">2003-05-11T16:33:49Z</dcterms:created>
  <dcterms:modified xsi:type="dcterms:W3CDTF">2020-07-12T16:01:42Z</dcterms:modified>
</cp:coreProperties>
</file>